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defaultThemeVersion="124226"/>
  <bookViews>
    <workbookView xWindow="0" yWindow="0" windowWidth="20730" windowHeight="9585"/>
  </bookViews>
  <sheets>
    <sheet name="Справка о потребленных КУ" sheetId="13" r:id="rId1"/>
    <sheet name="Отопление и ГВС" sheetId="9" r:id="rId2"/>
    <sheet name="Мусор" sheetId="15" r:id="rId3"/>
  </sheets>
  <calcPr calcId="144525" refMode="R1C1"/>
</workbook>
</file>

<file path=xl/calcChain.xml><?xml version="1.0" encoding="utf-8"?>
<calcChain xmlns="http://schemas.openxmlformats.org/spreadsheetml/2006/main">
  <c r="F5" i="15" l="1"/>
  <c r="E5" i="9" l="1"/>
  <c r="F5" i="9" s="1"/>
  <c r="F10" i="9" s="1"/>
  <c r="F8" i="13" l="1"/>
  <c r="F6" i="13"/>
  <c r="F7" i="13"/>
  <c r="E6" i="13"/>
  <c r="D5" i="15" l="1"/>
  <c r="G6" i="13" l="1"/>
  <c r="F9" i="13"/>
  <c r="E9" i="13"/>
</calcChain>
</file>

<file path=xl/sharedStrings.xml><?xml version="1.0" encoding="utf-8"?>
<sst xmlns="http://schemas.openxmlformats.org/spreadsheetml/2006/main" count="61" uniqueCount="55">
  <si>
    <t>№ счётчика</t>
  </si>
  <si>
    <t>Наименование потребителя</t>
  </si>
  <si>
    <t>ОТЧЕТ</t>
  </si>
  <si>
    <t>Показание ТЭ (предыдущее), Гкал</t>
  </si>
  <si>
    <t>Показание ТЭ (текущее),        Гкал</t>
  </si>
  <si>
    <t>Площадь помещений многоквартирного дома, находящихся в собственности, кв.м.</t>
  </si>
  <si>
    <t xml:space="preserve"> </t>
  </si>
  <si>
    <t xml:space="preserve">  </t>
  </si>
  <si>
    <t>Код постав.</t>
  </si>
  <si>
    <t>Вид коммунальной услуги</t>
  </si>
  <si>
    <t>Текущие показания общедомового прибора учета</t>
  </si>
  <si>
    <t>Суммарный объем коммунальных услуг</t>
  </si>
  <si>
    <t>в помещениях дома</t>
  </si>
  <si>
    <t>по ИПУ</t>
  </si>
  <si>
    <t>по нормативу</t>
  </si>
  <si>
    <t xml:space="preserve">Отопление </t>
  </si>
  <si>
    <t>Гкал</t>
  </si>
  <si>
    <t>04</t>
  </si>
  <si>
    <t>кВт/ч</t>
  </si>
  <si>
    <t>Подогрев холодной воды для нужд горячего водоснабжения</t>
  </si>
  <si>
    <t>03</t>
  </si>
  <si>
    <t>куб.м.</t>
  </si>
  <si>
    <t>Водоотведение</t>
  </si>
  <si>
    <t>Электроснабжение</t>
  </si>
  <si>
    <t>01</t>
  </si>
  <si>
    <t>Расход тепловой энергии (текущий) на кв. м в МКД   (формула 18 Приложение №2 Постановления Правительства РФ 354 от 06.05.11 г.), Гкал/кв.м.</t>
  </si>
  <si>
    <t>Расход ТЭ (текущий),  Гкал</t>
  </si>
  <si>
    <t xml:space="preserve">Расход ТЭ (корректир.),Гкал </t>
  </si>
  <si>
    <t>Ед.измер.</t>
  </si>
  <si>
    <r>
      <rPr>
        <b/>
        <sz val="10"/>
        <color rgb="FFFF0000"/>
        <rFont val="Times New Roman"/>
        <family val="1"/>
        <charset val="204"/>
      </rPr>
      <t xml:space="preserve">кВт/час </t>
    </r>
    <r>
      <rPr>
        <b/>
        <sz val="10"/>
        <rFont val="Times New Roman"/>
        <family val="1"/>
        <charset val="204"/>
      </rPr>
      <t>(насосная +ИТП)</t>
    </r>
  </si>
  <si>
    <t>Размер платы, Рубли/кв.м.</t>
  </si>
  <si>
    <t xml:space="preserve">на общедомовые нужды </t>
  </si>
  <si>
    <r>
      <rPr>
        <b/>
        <sz val="8"/>
        <color rgb="FF0070C0"/>
        <rFont val="Times New Roman"/>
        <family val="1"/>
        <charset val="204"/>
      </rPr>
      <t>Холодное</t>
    </r>
    <r>
      <rPr>
        <b/>
        <sz val="8"/>
        <rFont val="Times New Roman"/>
        <family val="1"/>
        <charset val="204"/>
      </rPr>
      <t xml:space="preserve"> водоснабжение</t>
    </r>
  </si>
  <si>
    <r>
      <rPr>
        <b/>
        <sz val="8"/>
        <color rgb="FF0070C0"/>
        <rFont val="Times New Roman"/>
        <family val="1"/>
        <charset val="204"/>
      </rPr>
      <t>Холодная</t>
    </r>
    <r>
      <rPr>
        <b/>
        <sz val="8"/>
        <rFont val="Times New Roman"/>
        <family val="1"/>
        <charset val="204"/>
      </rPr>
      <t xml:space="preserve"> вода для нужд горячего водоснабжения (м.куб)</t>
    </r>
  </si>
  <si>
    <t>Подогрев холодной воды для нужд горячего водоснабжения, Гкал/куб.м.</t>
  </si>
  <si>
    <t>Тариф на тепловую энергию, рубли</t>
  </si>
  <si>
    <r>
      <rPr>
        <b/>
        <sz val="12"/>
        <rFont val="Times New Roman"/>
        <family val="1"/>
        <charset val="204"/>
      </rPr>
      <t>Общий</t>
    </r>
    <r>
      <rPr>
        <sz val="12"/>
        <rFont val="Times New Roman"/>
        <family val="1"/>
        <charset val="204"/>
      </rPr>
      <t xml:space="preserve"> (поверка до 30.10.2022 г.)</t>
    </r>
  </si>
  <si>
    <t>наименование услуги</t>
  </si>
  <si>
    <t>кол-во, куб.м.</t>
  </si>
  <si>
    <t xml:space="preserve"> цена руб.</t>
  </si>
  <si>
    <t>сумма</t>
  </si>
  <si>
    <t>Вывезено твердых коммунальных отходов (бункеров по 1.1  куб.м.)</t>
  </si>
  <si>
    <t>согласованная стоимость вывоза мусора за 1 кв.м. площади</t>
  </si>
  <si>
    <t>СПРО-2020-7451722 от 14.01.2021</t>
  </si>
  <si>
    <t>Кудрявцева 2</t>
  </si>
  <si>
    <t>Прямые договора</t>
  </si>
  <si>
    <t>Офис 4</t>
  </si>
  <si>
    <t>Договор</t>
  </si>
  <si>
    <t>Площадь</t>
  </si>
  <si>
    <t>Площадка сбора</t>
  </si>
  <si>
    <t>Помещение</t>
  </si>
  <si>
    <t>Сумма к вычету</t>
  </si>
  <si>
    <r>
      <t xml:space="preserve">показаний общего прибора учета тепловой энергии отопления за </t>
    </r>
    <r>
      <rPr>
        <b/>
        <sz val="14"/>
        <color rgb="FFFF0000"/>
        <rFont val="Times New Roman"/>
        <family val="1"/>
        <charset val="204"/>
      </rPr>
      <t>март 2021</t>
    </r>
    <r>
      <rPr>
        <b/>
        <sz val="14"/>
        <color theme="1"/>
        <rFont val="Times New Roman"/>
        <family val="1"/>
        <charset val="204"/>
      </rPr>
      <t xml:space="preserve"> г.</t>
    </r>
  </si>
  <si>
    <r>
      <t xml:space="preserve">Отчет по вывозу мусора март </t>
    </r>
    <r>
      <rPr>
        <b/>
        <sz val="20"/>
        <color rgb="FFFF0000"/>
        <rFont val="Times New Roman"/>
        <family val="1"/>
        <charset val="204"/>
      </rPr>
      <t xml:space="preserve">2021 </t>
    </r>
    <r>
      <rPr>
        <b/>
        <sz val="20"/>
        <color rgb="FF000000"/>
        <rFont val="Times New Roman"/>
        <family val="1"/>
        <charset val="204"/>
      </rPr>
      <t>г</t>
    </r>
  </si>
  <si>
    <r>
      <t>СПРАВОЧНАЯ ИНФОРМАЦИЯ потребление коммунальных услуг в доме ул.Кудрявцева, д.2А                                           март 2021</t>
    </r>
    <r>
      <rPr>
        <b/>
        <sz val="14"/>
        <rFont val="Times New Roman"/>
        <family val="1"/>
        <charset val="204"/>
      </rPr>
      <t xml:space="preserve">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</si>
</sst>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₽_-;\-* #,##0.00\ _₽_-;_-* &quot;-&quot;??\ _₽_-;_-@_-"/>
    <numFmt numFmtId="164" formatCode="_-* #,##0.00_р_._-;\-* #,##0.00_р_._-;_-* &quot;-&quot;??_р_._-;_-@_-"/>
    <numFmt numFmtId="165" formatCode="_(* #,##0.00_);_(* \(#,##0.00\);_(* &quot;-&quot;??_);_(@_)"/>
    <numFmt numFmtId="166" formatCode="0.0"/>
    <numFmt numFmtId="167" formatCode="_(* #,##0_);_(* \(#,##0\);_(* &quot;-&quot;??_);_(@_)"/>
    <numFmt numFmtId="169" formatCode="_-* #,##0.000\ _₽_-;\-* #,##0.000\ _₽_-;_-* &quot;-&quot;??\ _₽_-;_-@_-"/>
  </numFmts>
  <fonts count="30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sz val="16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color rgb="FF0070C0"/>
      <name val="Times New Roman"/>
      <family val="1"/>
      <charset val="204"/>
    </font>
    <font>
      <b/>
      <sz val="8"/>
      <color rgb="FF7030A0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8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8"/>
      <name val="Times New Roman"/>
      <family val="1"/>
      <charset val="204"/>
    </font>
    <font>
      <b/>
      <sz val="20"/>
      <color rgb="FFFF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2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i/>
      <sz val="20"/>
      <color rgb="FFFF0000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2" fillId="0" borderId="0"/>
    <xf numFmtId="165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</cellStyleXfs>
  <cellXfs count="89">
    <xf numFmtId="0" fontId="0" fillId="0" borderId="0" xfId="0"/>
    <xf numFmtId="0" fontId="6" fillId="0" borderId="0" xfId="0" applyFont="1"/>
    <xf numFmtId="0" fontId="7" fillId="0" borderId="0" xfId="0" applyFont="1" applyAlignment="1">
      <alignment horizontal="center"/>
    </xf>
    <xf numFmtId="165" fontId="7" fillId="0" borderId="0" xfId="3" applyFont="1" applyAlignment="1">
      <alignment horizontal="center"/>
    </xf>
    <xf numFmtId="0" fontId="7" fillId="0" borderId="4" xfId="0" applyFont="1" applyBorder="1" applyAlignment="1">
      <alignment horizontal="center" vertical="center" wrapText="1"/>
    </xf>
    <xf numFmtId="165" fontId="7" fillId="0" borderId="4" xfId="3" applyFont="1" applyBorder="1" applyAlignment="1">
      <alignment horizontal="center" vertical="center" wrapText="1"/>
    </xf>
    <xf numFmtId="1" fontId="7" fillId="0" borderId="4" xfId="3" applyNumberFormat="1" applyFont="1" applyBorder="1" applyAlignment="1">
      <alignment horizontal="center" vertical="center" wrapText="1"/>
    </xf>
    <xf numFmtId="165" fontId="8" fillId="0" borderId="5" xfId="3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165" fontId="8" fillId="0" borderId="0" xfId="3" applyFont="1" applyBorder="1" applyAlignment="1">
      <alignment horizontal="center" vertical="center" wrapText="1"/>
    </xf>
    <xf numFmtId="165" fontId="8" fillId="0" borderId="0" xfId="3" applyFont="1" applyBorder="1" applyAlignment="1">
      <alignment horizontal="center"/>
    </xf>
    <xf numFmtId="0" fontId="6" fillId="0" borderId="0" xfId="0" applyFont="1" applyBorder="1"/>
    <xf numFmtId="0" fontId="8" fillId="0" borderId="0" xfId="0" applyFont="1" applyBorder="1" applyAlignment="1">
      <alignment vertical="center"/>
    </xf>
    <xf numFmtId="165" fontId="5" fillId="0" borderId="0" xfId="3" applyFont="1" applyAlignment="1">
      <alignment vertical="center"/>
    </xf>
    <xf numFmtId="0" fontId="15" fillId="0" borderId="0" xfId="0" applyFont="1" applyAlignment="1">
      <alignment wrapText="1"/>
    </xf>
    <xf numFmtId="49" fontId="15" fillId="0" borderId="4" xfId="0" applyNumberFormat="1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2" borderId="0" xfId="0" applyFont="1" applyFill="1" applyAlignment="1">
      <alignment wrapText="1"/>
    </xf>
    <xf numFmtId="166" fontId="15" fillId="0" borderId="0" xfId="0" applyNumberFormat="1" applyFont="1" applyAlignment="1">
      <alignment wrapText="1"/>
    </xf>
    <xf numFmtId="0" fontId="6" fillId="2" borderId="0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" fillId="0" borderId="4" xfId="0" applyFont="1" applyBorder="1"/>
    <xf numFmtId="0" fontId="0" fillId="0" borderId="4" xfId="0" applyBorder="1"/>
    <xf numFmtId="0" fontId="18" fillId="0" borderId="4" xfId="0" applyFont="1" applyBorder="1" applyAlignment="1">
      <alignment vertical="center" wrapText="1"/>
    </xf>
    <xf numFmtId="0" fontId="4" fillId="0" borderId="4" xfId="0" applyFont="1" applyBorder="1"/>
    <xf numFmtId="0" fontId="20" fillId="0" borderId="4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right"/>
    </xf>
    <xf numFmtId="0" fontId="6" fillId="0" borderId="0" xfId="0" applyFont="1" applyAlignment="1">
      <alignment horizontal="right"/>
    </xf>
    <xf numFmtId="43" fontId="6" fillId="0" borderId="0" xfId="0" applyNumberFormat="1" applyFont="1" applyAlignment="1"/>
    <xf numFmtId="0" fontId="12" fillId="0" borderId="0" xfId="0" applyFont="1" applyBorder="1" applyAlignment="1">
      <alignment horizontal="center" vertical="center"/>
    </xf>
    <xf numFmtId="0" fontId="8" fillId="0" borderId="4" xfId="0" applyFont="1" applyBorder="1"/>
    <xf numFmtId="0" fontId="8" fillId="0" borderId="4" xfId="0" applyFont="1" applyBorder="1" applyAlignment="1">
      <alignment horizontal="right"/>
    </xf>
    <xf numFmtId="0" fontId="24" fillId="0" borderId="0" xfId="0" applyFont="1" applyBorder="1" applyAlignment="1">
      <alignment horizontal="center"/>
    </xf>
    <xf numFmtId="0" fontId="23" fillId="0" borderId="4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/>
    </xf>
    <xf numFmtId="2" fontId="0" fillId="0" borderId="4" xfId="2" applyNumberFormat="1" applyFont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2" fontId="29" fillId="0" borderId="4" xfId="2" applyNumberFormat="1" applyFont="1" applyBorder="1" applyAlignment="1">
      <alignment horizontal="center" vertical="center"/>
    </xf>
    <xf numFmtId="2" fontId="4" fillId="4" borderId="4" xfId="0" applyNumberFormat="1" applyFont="1" applyFill="1" applyBorder="1" applyAlignment="1">
      <alignment horizontal="center" vertical="center"/>
    </xf>
    <xf numFmtId="165" fontId="9" fillId="2" borderId="7" xfId="3" applyFont="1" applyFill="1" applyBorder="1" applyAlignment="1">
      <alignment vertic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  <xf numFmtId="0" fontId="22" fillId="2" borderId="0" xfId="0" applyFont="1" applyFill="1" applyAlignment="1">
      <alignment horizontal="center" wrapText="1"/>
    </xf>
    <xf numFmtId="0" fontId="9" fillId="0" borderId="4" xfId="0" applyFont="1" applyBorder="1" applyAlignment="1">
      <alignment horizontal="center" vertical="center"/>
    </xf>
    <xf numFmtId="165" fontId="9" fillId="0" borderId="4" xfId="3" applyFont="1" applyBorder="1" applyAlignment="1">
      <alignment vertical="center"/>
    </xf>
    <xf numFmtId="14" fontId="7" fillId="4" borderId="4" xfId="3" applyNumberFormat="1" applyFont="1" applyFill="1" applyBorder="1" applyAlignment="1">
      <alignment horizontal="center" vertical="center"/>
    </xf>
    <xf numFmtId="164" fontId="21" fillId="4" borderId="1" xfId="0" applyNumberFormat="1" applyFont="1" applyFill="1" applyBorder="1" applyAlignment="1">
      <alignment horizontal="center" vertical="center"/>
    </xf>
    <xf numFmtId="169" fontId="25" fillId="4" borderId="7" xfId="0" applyNumberFormat="1" applyFont="1" applyFill="1" applyBorder="1" applyAlignment="1">
      <alignment vertical="center" wrapText="1"/>
    </xf>
    <xf numFmtId="43" fontId="25" fillId="4" borderId="5" xfId="0" applyNumberFormat="1" applyFont="1" applyFill="1" applyBorder="1" applyAlignment="1">
      <alignment horizontal="right" vertical="center" wrapText="1"/>
    </xf>
    <xf numFmtId="43" fontId="6" fillId="0" borderId="0" xfId="0" applyNumberFormat="1" applyFont="1"/>
    <xf numFmtId="4" fontId="21" fillId="0" borderId="1" xfId="0" applyNumberFormat="1" applyFont="1" applyBorder="1" applyAlignment="1">
      <alignment vertical="center"/>
    </xf>
    <xf numFmtId="1" fontId="9" fillId="2" borderId="4" xfId="3" applyNumberFormat="1" applyFont="1" applyFill="1" applyBorder="1" applyAlignment="1">
      <alignment horizontal="right" vertical="center"/>
    </xf>
    <xf numFmtId="0" fontId="13" fillId="2" borderId="4" xfId="0" applyFont="1" applyFill="1" applyBorder="1" applyAlignment="1">
      <alignment horizontal="right" wrapText="1"/>
    </xf>
    <xf numFmtId="164" fontId="9" fillId="2" borderId="4" xfId="0" applyNumberFormat="1" applyFont="1" applyFill="1" applyBorder="1" applyAlignment="1">
      <alignment horizontal="right" wrapText="1"/>
    </xf>
    <xf numFmtId="166" fontId="9" fillId="2" borderId="4" xfId="0" applyNumberFormat="1" applyFont="1" applyFill="1" applyBorder="1" applyAlignment="1">
      <alignment horizontal="right" vertical="center" wrapText="1"/>
    </xf>
    <xf numFmtId="0" fontId="9" fillId="2" borderId="4" xfId="0" applyFont="1" applyFill="1" applyBorder="1" applyAlignment="1">
      <alignment horizontal="right" vertical="center" wrapText="1"/>
    </xf>
    <xf numFmtId="0" fontId="9" fillId="2" borderId="8" xfId="0" applyFont="1" applyFill="1" applyBorder="1" applyAlignment="1">
      <alignment horizontal="right" vertical="center" wrapText="1"/>
    </xf>
    <xf numFmtId="1" fontId="9" fillId="2" borderId="4" xfId="0" applyNumberFormat="1" applyFont="1" applyFill="1" applyBorder="1" applyAlignment="1">
      <alignment horizontal="right" vertical="center" wrapText="1"/>
    </xf>
    <xf numFmtId="0" fontId="3" fillId="0" borderId="0" xfId="0" applyFont="1"/>
    <xf numFmtId="0" fontId="3" fillId="0" borderId="4" xfId="0" applyFont="1" applyBorder="1"/>
    <xf numFmtId="166" fontId="15" fillId="2" borderId="0" xfId="0" applyNumberFormat="1" applyFont="1" applyFill="1" applyAlignment="1">
      <alignment wrapText="1"/>
    </xf>
    <xf numFmtId="166" fontId="9" fillId="3" borderId="4" xfId="0" applyNumberFormat="1" applyFont="1" applyFill="1" applyBorder="1" applyAlignment="1">
      <alignment horizontal="right" vertical="center" wrapText="1"/>
    </xf>
    <xf numFmtId="0" fontId="9" fillId="3" borderId="4" xfId="0" applyFont="1" applyFill="1" applyBorder="1" applyAlignment="1">
      <alignment horizontal="right" vertical="center" wrapText="1"/>
    </xf>
    <xf numFmtId="0" fontId="13" fillId="3" borderId="4" xfId="0" applyFont="1" applyFill="1" applyBorder="1" applyAlignment="1">
      <alignment horizontal="right" wrapText="1"/>
    </xf>
    <xf numFmtId="166" fontId="9" fillId="3" borderId="8" xfId="0" applyNumberFormat="1" applyFont="1" applyFill="1" applyBorder="1" applyAlignment="1">
      <alignment horizontal="right" vertical="center" wrapText="1"/>
    </xf>
    <xf numFmtId="167" fontId="9" fillId="3" borderId="4" xfId="3" applyNumberFormat="1" applyFont="1" applyFill="1" applyBorder="1" applyAlignment="1">
      <alignment vertical="center"/>
    </xf>
    <xf numFmtId="0" fontId="16" fillId="0" borderId="9" xfId="0" applyFont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6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8" fillId="0" borderId="4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1" fontId="7" fillId="0" borderId="4" xfId="3" applyNumberFormat="1" applyFont="1" applyBorder="1" applyAlignment="1">
      <alignment horizontal="center" vertical="center" wrapText="1"/>
    </xf>
    <xf numFmtId="0" fontId="27" fillId="0" borderId="5" xfId="0" applyFont="1" applyBorder="1" applyAlignment="1">
      <alignment horizontal="center" vertical="center"/>
    </xf>
    <xf numFmtId="0" fontId="27" fillId="0" borderId="6" xfId="0" applyFont="1" applyBorder="1" applyAlignment="1">
      <alignment horizontal="center" vertical="center"/>
    </xf>
    <xf numFmtId="0" fontId="27" fillId="0" borderId="7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8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left" vertical="center" wrapText="1"/>
    </xf>
  </cellXfs>
  <cellStyles count="6">
    <cellStyle name="Обычный" xfId="0" builtinId="0"/>
    <cellStyle name="Обычный 2" xfId="1"/>
    <cellStyle name="Обычный 2 2" xfId="4"/>
    <cellStyle name="Финансовый" xfId="2" builtinId="3"/>
    <cellStyle name="Финансовый 2" xfId="3"/>
    <cellStyle name="Финансовый 2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J14"/>
  <sheetViews>
    <sheetView tabSelected="1" zoomScale="145" zoomScaleNormal="145" workbookViewId="0">
      <selection activeCell="G11" sqref="G11"/>
    </sheetView>
  </sheetViews>
  <sheetFormatPr defaultRowHeight="11.25" x14ac:dyDescent="0.2"/>
  <cols>
    <col min="1" max="1" width="8.7109375" style="14" customWidth="1"/>
    <col min="2" max="2" width="24.7109375" style="14" customWidth="1"/>
    <col min="3" max="3" width="11" style="14" customWidth="1"/>
    <col min="4" max="4" width="19.7109375" style="14" customWidth="1"/>
    <col min="5" max="5" width="14.140625" style="14" customWidth="1"/>
    <col min="6" max="6" width="14" style="14" customWidth="1"/>
    <col min="7" max="7" width="19.140625" style="14" customWidth="1"/>
    <col min="8" max="8" width="11.42578125" style="14" customWidth="1"/>
    <col min="9" max="254" width="9.140625" style="14"/>
    <col min="255" max="255" width="6.5703125" style="14" customWidth="1"/>
    <col min="256" max="256" width="23.5703125" style="14" customWidth="1"/>
    <col min="257" max="257" width="10.140625" style="14" customWidth="1"/>
    <col min="258" max="258" width="15.85546875" style="14" customWidth="1"/>
    <col min="259" max="259" width="10.7109375" style="14" customWidth="1"/>
    <col min="260" max="260" width="11.42578125" style="14" customWidth="1"/>
    <col min="261" max="261" width="18.5703125" style="14" customWidth="1"/>
    <col min="262" max="510" width="9.140625" style="14"/>
    <col min="511" max="511" width="6.5703125" style="14" customWidth="1"/>
    <col min="512" max="512" width="23.5703125" style="14" customWidth="1"/>
    <col min="513" max="513" width="10.140625" style="14" customWidth="1"/>
    <col min="514" max="514" width="15.85546875" style="14" customWidth="1"/>
    <col min="515" max="515" width="10.7109375" style="14" customWidth="1"/>
    <col min="516" max="516" width="11.42578125" style="14" customWidth="1"/>
    <col min="517" max="517" width="18.5703125" style="14" customWidth="1"/>
    <col min="518" max="766" width="9.140625" style="14"/>
    <col min="767" max="767" width="6.5703125" style="14" customWidth="1"/>
    <col min="768" max="768" width="23.5703125" style="14" customWidth="1"/>
    <col min="769" max="769" width="10.140625" style="14" customWidth="1"/>
    <col min="770" max="770" width="15.85546875" style="14" customWidth="1"/>
    <col min="771" max="771" width="10.7109375" style="14" customWidth="1"/>
    <col min="772" max="772" width="11.42578125" style="14" customWidth="1"/>
    <col min="773" max="773" width="18.5703125" style="14" customWidth="1"/>
    <col min="774" max="1022" width="9.140625" style="14"/>
    <col min="1023" max="1023" width="6.5703125" style="14" customWidth="1"/>
    <col min="1024" max="1024" width="23.5703125" style="14" customWidth="1"/>
    <col min="1025" max="1025" width="10.140625" style="14" customWidth="1"/>
    <col min="1026" max="1026" width="15.85546875" style="14" customWidth="1"/>
    <col min="1027" max="1027" width="10.7109375" style="14" customWidth="1"/>
    <col min="1028" max="1028" width="11.42578125" style="14" customWidth="1"/>
    <col min="1029" max="1029" width="18.5703125" style="14" customWidth="1"/>
    <col min="1030" max="1278" width="9.140625" style="14"/>
    <col min="1279" max="1279" width="6.5703125" style="14" customWidth="1"/>
    <col min="1280" max="1280" width="23.5703125" style="14" customWidth="1"/>
    <col min="1281" max="1281" width="10.140625" style="14" customWidth="1"/>
    <col min="1282" max="1282" width="15.85546875" style="14" customWidth="1"/>
    <col min="1283" max="1283" width="10.7109375" style="14" customWidth="1"/>
    <col min="1284" max="1284" width="11.42578125" style="14" customWidth="1"/>
    <col min="1285" max="1285" width="18.5703125" style="14" customWidth="1"/>
    <col min="1286" max="1534" width="9.140625" style="14"/>
    <col min="1535" max="1535" width="6.5703125" style="14" customWidth="1"/>
    <col min="1536" max="1536" width="23.5703125" style="14" customWidth="1"/>
    <col min="1537" max="1537" width="10.140625" style="14" customWidth="1"/>
    <col min="1538" max="1538" width="15.85546875" style="14" customWidth="1"/>
    <col min="1539" max="1539" width="10.7109375" style="14" customWidth="1"/>
    <col min="1540" max="1540" width="11.42578125" style="14" customWidth="1"/>
    <col min="1541" max="1541" width="18.5703125" style="14" customWidth="1"/>
    <col min="1542" max="1790" width="9.140625" style="14"/>
    <col min="1791" max="1791" width="6.5703125" style="14" customWidth="1"/>
    <col min="1792" max="1792" width="23.5703125" style="14" customWidth="1"/>
    <col min="1793" max="1793" width="10.140625" style="14" customWidth="1"/>
    <col min="1794" max="1794" width="15.85546875" style="14" customWidth="1"/>
    <col min="1795" max="1795" width="10.7109375" style="14" customWidth="1"/>
    <col min="1796" max="1796" width="11.42578125" style="14" customWidth="1"/>
    <col min="1797" max="1797" width="18.5703125" style="14" customWidth="1"/>
    <col min="1798" max="2046" width="9.140625" style="14"/>
    <col min="2047" max="2047" width="6.5703125" style="14" customWidth="1"/>
    <col min="2048" max="2048" width="23.5703125" style="14" customWidth="1"/>
    <col min="2049" max="2049" width="10.140625" style="14" customWidth="1"/>
    <col min="2050" max="2050" width="15.85546875" style="14" customWidth="1"/>
    <col min="2051" max="2051" width="10.7109375" style="14" customWidth="1"/>
    <col min="2052" max="2052" width="11.42578125" style="14" customWidth="1"/>
    <col min="2053" max="2053" width="18.5703125" style="14" customWidth="1"/>
    <col min="2054" max="2302" width="9.140625" style="14"/>
    <col min="2303" max="2303" width="6.5703125" style="14" customWidth="1"/>
    <col min="2304" max="2304" width="23.5703125" style="14" customWidth="1"/>
    <col min="2305" max="2305" width="10.140625" style="14" customWidth="1"/>
    <col min="2306" max="2306" width="15.85546875" style="14" customWidth="1"/>
    <col min="2307" max="2307" width="10.7109375" style="14" customWidth="1"/>
    <col min="2308" max="2308" width="11.42578125" style="14" customWidth="1"/>
    <col min="2309" max="2309" width="18.5703125" style="14" customWidth="1"/>
    <col min="2310" max="2558" width="9.140625" style="14"/>
    <col min="2559" max="2559" width="6.5703125" style="14" customWidth="1"/>
    <col min="2560" max="2560" width="23.5703125" style="14" customWidth="1"/>
    <col min="2561" max="2561" width="10.140625" style="14" customWidth="1"/>
    <col min="2562" max="2562" width="15.85546875" style="14" customWidth="1"/>
    <col min="2563" max="2563" width="10.7109375" style="14" customWidth="1"/>
    <col min="2564" max="2564" width="11.42578125" style="14" customWidth="1"/>
    <col min="2565" max="2565" width="18.5703125" style="14" customWidth="1"/>
    <col min="2566" max="2814" width="9.140625" style="14"/>
    <col min="2815" max="2815" width="6.5703125" style="14" customWidth="1"/>
    <col min="2816" max="2816" width="23.5703125" style="14" customWidth="1"/>
    <col min="2817" max="2817" width="10.140625" style="14" customWidth="1"/>
    <col min="2818" max="2818" width="15.85546875" style="14" customWidth="1"/>
    <col min="2819" max="2819" width="10.7109375" style="14" customWidth="1"/>
    <col min="2820" max="2820" width="11.42578125" style="14" customWidth="1"/>
    <col min="2821" max="2821" width="18.5703125" style="14" customWidth="1"/>
    <col min="2822" max="3070" width="9.140625" style="14"/>
    <col min="3071" max="3071" width="6.5703125" style="14" customWidth="1"/>
    <col min="3072" max="3072" width="23.5703125" style="14" customWidth="1"/>
    <col min="3073" max="3073" width="10.140625" style="14" customWidth="1"/>
    <col min="3074" max="3074" width="15.85546875" style="14" customWidth="1"/>
    <col min="3075" max="3075" width="10.7109375" style="14" customWidth="1"/>
    <col min="3076" max="3076" width="11.42578125" style="14" customWidth="1"/>
    <col min="3077" max="3077" width="18.5703125" style="14" customWidth="1"/>
    <col min="3078" max="3326" width="9.140625" style="14"/>
    <col min="3327" max="3327" width="6.5703125" style="14" customWidth="1"/>
    <col min="3328" max="3328" width="23.5703125" style="14" customWidth="1"/>
    <col min="3329" max="3329" width="10.140625" style="14" customWidth="1"/>
    <col min="3330" max="3330" width="15.85546875" style="14" customWidth="1"/>
    <col min="3331" max="3331" width="10.7109375" style="14" customWidth="1"/>
    <col min="3332" max="3332" width="11.42578125" style="14" customWidth="1"/>
    <col min="3333" max="3333" width="18.5703125" style="14" customWidth="1"/>
    <col min="3334" max="3582" width="9.140625" style="14"/>
    <col min="3583" max="3583" width="6.5703125" style="14" customWidth="1"/>
    <col min="3584" max="3584" width="23.5703125" style="14" customWidth="1"/>
    <col min="3585" max="3585" width="10.140625" style="14" customWidth="1"/>
    <col min="3586" max="3586" width="15.85546875" style="14" customWidth="1"/>
    <col min="3587" max="3587" width="10.7109375" style="14" customWidth="1"/>
    <col min="3588" max="3588" width="11.42578125" style="14" customWidth="1"/>
    <col min="3589" max="3589" width="18.5703125" style="14" customWidth="1"/>
    <col min="3590" max="3838" width="9.140625" style="14"/>
    <col min="3839" max="3839" width="6.5703125" style="14" customWidth="1"/>
    <col min="3840" max="3840" width="23.5703125" style="14" customWidth="1"/>
    <col min="3841" max="3841" width="10.140625" style="14" customWidth="1"/>
    <col min="3842" max="3842" width="15.85546875" style="14" customWidth="1"/>
    <col min="3843" max="3843" width="10.7109375" style="14" customWidth="1"/>
    <col min="3844" max="3844" width="11.42578125" style="14" customWidth="1"/>
    <col min="3845" max="3845" width="18.5703125" style="14" customWidth="1"/>
    <col min="3846" max="4094" width="9.140625" style="14"/>
    <col min="4095" max="4095" width="6.5703125" style="14" customWidth="1"/>
    <col min="4096" max="4096" width="23.5703125" style="14" customWidth="1"/>
    <col min="4097" max="4097" width="10.140625" style="14" customWidth="1"/>
    <col min="4098" max="4098" width="15.85546875" style="14" customWidth="1"/>
    <col min="4099" max="4099" width="10.7109375" style="14" customWidth="1"/>
    <col min="4100" max="4100" width="11.42578125" style="14" customWidth="1"/>
    <col min="4101" max="4101" width="18.5703125" style="14" customWidth="1"/>
    <col min="4102" max="4350" width="9.140625" style="14"/>
    <col min="4351" max="4351" width="6.5703125" style="14" customWidth="1"/>
    <col min="4352" max="4352" width="23.5703125" style="14" customWidth="1"/>
    <col min="4353" max="4353" width="10.140625" style="14" customWidth="1"/>
    <col min="4354" max="4354" width="15.85546875" style="14" customWidth="1"/>
    <col min="4355" max="4355" width="10.7109375" style="14" customWidth="1"/>
    <col min="4356" max="4356" width="11.42578125" style="14" customWidth="1"/>
    <col min="4357" max="4357" width="18.5703125" style="14" customWidth="1"/>
    <col min="4358" max="4606" width="9.140625" style="14"/>
    <col min="4607" max="4607" width="6.5703125" style="14" customWidth="1"/>
    <col min="4608" max="4608" width="23.5703125" style="14" customWidth="1"/>
    <col min="4609" max="4609" width="10.140625" style="14" customWidth="1"/>
    <col min="4610" max="4610" width="15.85546875" style="14" customWidth="1"/>
    <col min="4611" max="4611" width="10.7109375" style="14" customWidth="1"/>
    <col min="4612" max="4612" width="11.42578125" style="14" customWidth="1"/>
    <col min="4613" max="4613" width="18.5703125" style="14" customWidth="1"/>
    <col min="4614" max="4862" width="9.140625" style="14"/>
    <col min="4863" max="4863" width="6.5703125" style="14" customWidth="1"/>
    <col min="4864" max="4864" width="23.5703125" style="14" customWidth="1"/>
    <col min="4865" max="4865" width="10.140625" style="14" customWidth="1"/>
    <col min="4866" max="4866" width="15.85546875" style="14" customWidth="1"/>
    <col min="4867" max="4867" width="10.7109375" style="14" customWidth="1"/>
    <col min="4868" max="4868" width="11.42578125" style="14" customWidth="1"/>
    <col min="4869" max="4869" width="18.5703125" style="14" customWidth="1"/>
    <col min="4870" max="5118" width="9.140625" style="14"/>
    <col min="5119" max="5119" width="6.5703125" style="14" customWidth="1"/>
    <col min="5120" max="5120" width="23.5703125" style="14" customWidth="1"/>
    <col min="5121" max="5121" width="10.140625" style="14" customWidth="1"/>
    <col min="5122" max="5122" width="15.85546875" style="14" customWidth="1"/>
    <col min="5123" max="5123" width="10.7109375" style="14" customWidth="1"/>
    <col min="5124" max="5124" width="11.42578125" style="14" customWidth="1"/>
    <col min="5125" max="5125" width="18.5703125" style="14" customWidth="1"/>
    <col min="5126" max="5374" width="9.140625" style="14"/>
    <col min="5375" max="5375" width="6.5703125" style="14" customWidth="1"/>
    <col min="5376" max="5376" width="23.5703125" style="14" customWidth="1"/>
    <col min="5377" max="5377" width="10.140625" style="14" customWidth="1"/>
    <col min="5378" max="5378" width="15.85546875" style="14" customWidth="1"/>
    <col min="5379" max="5379" width="10.7109375" style="14" customWidth="1"/>
    <col min="5380" max="5380" width="11.42578125" style="14" customWidth="1"/>
    <col min="5381" max="5381" width="18.5703125" style="14" customWidth="1"/>
    <col min="5382" max="5630" width="9.140625" style="14"/>
    <col min="5631" max="5631" width="6.5703125" style="14" customWidth="1"/>
    <col min="5632" max="5632" width="23.5703125" style="14" customWidth="1"/>
    <col min="5633" max="5633" width="10.140625" style="14" customWidth="1"/>
    <col min="5634" max="5634" width="15.85546875" style="14" customWidth="1"/>
    <col min="5635" max="5635" width="10.7109375" style="14" customWidth="1"/>
    <col min="5636" max="5636" width="11.42578125" style="14" customWidth="1"/>
    <col min="5637" max="5637" width="18.5703125" style="14" customWidth="1"/>
    <col min="5638" max="5886" width="9.140625" style="14"/>
    <col min="5887" max="5887" width="6.5703125" style="14" customWidth="1"/>
    <col min="5888" max="5888" width="23.5703125" style="14" customWidth="1"/>
    <col min="5889" max="5889" width="10.140625" style="14" customWidth="1"/>
    <col min="5890" max="5890" width="15.85546875" style="14" customWidth="1"/>
    <col min="5891" max="5891" width="10.7109375" style="14" customWidth="1"/>
    <col min="5892" max="5892" width="11.42578125" style="14" customWidth="1"/>
    <col min="5893" max="5893" width="18.5703125" style="14" customWidth="1"/>
    <col min="5894" max="6142" width="9.140625" style="14"/>
    <col min="6143" max="6143" width="6.5703125" style="14" customWidth="1"/>
    <col min="6144" max="6144" width="23.5703125" style="14" customWidth="1"/>
    <col min="6145" max="6145" width="10.140625" style="14" customWidth="1"/>
    <col min="6146" max="6146" width="15.85546875" style="14" customWidth="1"/>
    <col min="6147" max="6147" width="10.7109375" style="14" customWidth="1"/>
    <col min="6148" max="6148" width="11.42578125" style="14" customWidth="1"/>
    <col min="6149" max="6149" width="18.5703125" style="14" customWidth="1"/>
    <col min="6150" max="6398" width="9.140625" style="14"/>
    <col min="6399" max="6399" width="6.5703125" style="14" customWidth="1"/>
    <col min="6400" max="6400" width="23.5703125" style="14" customWidth="1"/>
    <col min="6401" max="6401" width="10.140625" style="14" customWidth="1"/>
    <col min="6402" max="6402" width="15.85546875" style="14" customWidth="1"/>
    <col min="6403" max="6403" width="10.7109375" style="14" customWidth="1"/>
    <col min="6404" max="6404" width="11.42578125" style="14" customWidth="1"/>
    <col min="6405" max="6405" width="18.5703125" style="14" customWidth="1"/>
    <col min="6406" max="6654" width="9.140625" style="14"/>
    <col min="6655" max="6655" width="6.5703125" style="14" customWidth="1"/>
    <col min="6656" max="6656" width="23.5703125" style="14" customWidth="1"/>
    <col min="6657" max="6657" width="10.140625" style="14" customWidth="1"/>
    <col min="6658" max="6658" width="15.85546875" style="14" customWidth="1"/>
    <col min="6659" max="6659" width="10.7109375" style="14" customWidth="1"/>
    <col min="6660" max="6660" width="11.42578125" style="14" customWidth="1"/>
    <col min="6661" max="6661" width="18.5703125" style="14" customWidth="1"/>
    <col min="6662" max="6910" width="9.140625" style="14"/>
    <col min="6911" max="6911" width="6.5703125" style="14" customWidth="1"/>
    <col min="6912" max="6912" width="23.5703125" style="14" customWidth="1"/>
    <col min="6913" max="6913" width="10.140625" style="14" customWidth="1"/>
    <col min="6914" max="6914" width="15.85546875" style="14" customWidth="1"/>
    <col min="6915" max="6915" width="10.7109375" style="14" customWidth="1"/>
    <col min="6916" max="6916" width="11.42578125" style="14" customWidth="1"/>
    <col min="6917" max="6917" width="18.5703125" style="14" customWidth="1"/>
    <col min="6918" max="7166" width="9.140625" style="14"/>
    <col min="7167" max="7167" width="6.5703125" style="14" customWidth="1"/>
    <col min="7168" max="7168" width="23.5703125" style="14" customWidth="1"/>
    <col min="7169" max="7169" width="10.140625" style="14" customWidth="1"/>
    <col min="7170" max="7170" width="15.85546875" style="14" customWidth="1"/>
    <col min="7171" max="7171" width="10.7109375" style="14" customWidth="1"/>
    <col min="7172" max="7172" width="11.42578125" style="14" customWidth="1"/>
    <col min="7173" max="7173" width="18.5703125" style="14" customWidth="1"/>
    <col min="7174" max="7422" width="9.140625" style="14"/>
    <col min="7423" max="7423" width="6.5703125" style="14" customWidth="1"/>
    <col min="7424" max="7424" width="23.5703125" style="14" customWidth="1"/>
    <col min="7425" max="7425" width="10.140625" style="14" customWidth="1"/>
    <col min="7426" max="7426" width="15.85546875" style="14" customWidth="1"/>
    <col min="7427" max="7427" width="10.7109375" style="14" customWidth="1"/>
    <col min="7428" max="7428" width="11.42578125" style="14" customWidth="1"/>
    <col min="7429" max="7429" width="18.5703125" style="14" customWidth="1"/>
    <col min="7430" max="7678" width="9.140625" style="14"/>
    <col min="7679" max="7679" width="6.5703125" style="14" customWidth="1"/>
    <col min="7680" max="7680" width="23.5703125" style="14" customWidth="1"/>
    <col min="7681" max="7681" width="10.140625" style="14" customWidth="1"/>
    <col min="7682" max="7682" width="15.85546875" style="14" customWidth="1"/>
    <col min="7683" max="7683" width="10.7109375" style="14" customWidth="1"/>
    <col min="7684" max="7684" width="11.42578125" style="14" customWidth="1"/>
    <col min="7685" max="7685" width="18.5703125" style="14" customWidth="1"/>
    <col min="7686" max="7934" width="9.140625" style="14"/>
    <col min="7935" max="7935" width="6.5703125" style="14" customWidth="1"/>
    <col min="7936" max="7936" width="23.5703125" style="14" customWidth="1"/>
    <col min="7937" max="7937" width="10.140625" style="14" customWidth="1"/>
    <col min="7938" max="7938" width="15.85546875" style="14" customWidth="1"/>
    <col min="7939" max="7939" width="10.7109375" style="14" customWidth="1"/>
    <col min="7940" max="7940" width="11.42578125" style="14" customWidth="1"/>
    <col min="7941" max="7941" width="18.5703125" style="14" customWidth="1"/>
    <col min="7942" max="8190" width="9.140625" style="14"/>
    <col min="8191" max="8191" width="6.5703125" style="14" customWidth="1"/>
    <col min="8192" max="8192" width="23.5703125" style="14" customWidth="1"/>
    <col min="8193" max="8193" width="10.140625" style="14" customWidth="1"/>
    <col min="8194" max="8194" width="15.85546875" style="14" customWidth="1"/>
    <col min="8195" max="8195" width="10.7109375" style="14" customWidth="1"/>
    <col min="8196" max="8196" width="11.42578125" style="14" customWidth="1"/>
    <col min="8197" max="8197" width="18.5703125" style="14" customWidth="1"/>
    <col min="8198" max="8446" width="9.140625" style="14"/>
    <col min="8447" max="8447" width="6.5703125" style="14" customWidth="1"/>
    <col min="8448" max="8448" width="23.5703125" style="14" customWidth="1"/>
    <col min="8449" max="8449" width="10.140625" style="14" customWidth="1"/>
    <col min="8450" max="8450" width="15.85546875" style="14" customWidth="1"/>
    <col min="8451" max="8451" width="10.7109375" style="14" customWidth="1"/>
    <col min="8452" max="8452" width="11.42578125" style="14" customWidth="1"/>
    <col min="8453" max="8453" width="18.5703125" style="14" customWidth="1"/>
    <col min="8454" max="8702" width="9.140625" style="14"/>
    <col min="8703" max="8703" width="6.5703125" style="14" customWidth="1"/>
    <col min="8704" max="8704" width="23.5703125" style="14" customWidth="1"/>
    <col min="8705" max="8705" width="10.140625" style="14" customWidth="1"/>
    <col min="8706" max="8706" width="15.85546875" style="14" customWidth="1"/>
    <col min="8707" max="8707" width="10.7109375" style="14" customWidth="1"/>
    <col min="8708" max="8708" width="11.42578125" style="14" customWidth="1"/>
    <col min="8709" max="8709" width="18.5703125" style="14" customWidth="1"/>
    <col min="8710" max="8958" width="9.140625" style="14"/>
    <col min="8959" max="8959" width="6.5703125" style="14" customWidth="1"/>
    <col min="8960" max="8960" width="23.5703125" style="14" customWidth="1"/>
    <col min="8961" max="8961" width="10.140625" style="14" customWidth="1"/>
    <col min="8962" max="8962" width="15.85546875" style="14" customWidth="1"/>
    <col min="8963" max="8963" width="10.7109375" style="14" customWidth="1"/>
    <col min="8964" max="8964" width="11.42578125" style="14" customWidth="1"/>
    <col min="8965" max="8965" width="18.5703125" style="14" customWidth="1"/>
    <col min="8966" max="9214" width="9.140625" style="14"/>
    <col min="9215" max="9215" width="6.5703125" style="14" customWidth="1"/>
    <col min="9216" max="9216" width="23.5703125" style="14" customWidth="1"/>
    <col min="9217" max="9217" width="10.140625" style="14" customWidth="1"/>
    <col min="9218" max="9218" width="15.85546875" style="14" customWidth="1"/>
    <col min="9219" max="9219" width="10.7109375" style="14" customWidth="1"/>
    <col min="9220" max="9220" width="11.42578125" style="14" customWidth="1"/>
    <col min="9221" max="9221" width="18.5703125" style="14" customWidth="1"/>
    <col min="9222" max="9470" width="9.140625" style="14"/>
    <col min="9471" max="9471" width="6.5703125" style="14" customWidth="1"/>
    <col min="9472" max="9472" width="23.5703125" style="14" customWidth="1"/>
    <col min="9473" max="9473" width="10.140625" style="14" customWidth="1"/>
    <col min="9474" max="9474" width="15.85546875" style="14" customWidth="1"/>
    <col min="9475" max="9475" width="10.7109375" style="14" customWidth="1"/>
    <col min="9476" max="9476" width="11.42578125" style="14" customWidth="1"/>
    <col min="9477" max="9477" width="18.5703125" style="14" customWidth="1"/>
    <col min="9478" max="9726" width="9.140625" style="14"/>
    <col min="9727" max="9727" width="6.5703125" style="14" customWidth="1"/>
    <col min="9728" max="9728" width="23.5703125" style="14" customWidth="1"/>
    <col min="9729" max="9729" width="10.140625" style="14" customWidth="1"/>
    <col min="9730" max="9730" width="15.85546875" style="14" customWidth="1"/>
    <col min="9731" max="9731" width="10.7109375" style="14" customWidth="1"/>
    <col min="9732" max="9732" width="11.42578125" style="14" customWidth="1"/>
    <col min="9733" max="9733" width="18.5703125" style="14" customWidth="1"/>
    <col min="9734" max="9982" width="9.140625" style="14"/>
    <col min="9983" max="9983" width="6.5703125" style="14" customWidth="1"/>
    <col min="9984" max="9984" width="23.5703125" style="14" customWidth="1"/>
    <col min="9985" max="9985" width="10.140625" style="14" customWidth="1"/>
    <col min="9986" max="9986" width="15.85546875" style="14" customWidth="1"/>
    <col min="9987" max="9987" width="10.7109375" style="14" customWidth="1"/>
    <col min="9988" max="9988" width="11.42578125" style="14" customWidth="1"/>
    <col min="9989" max="9989" width="18.5703125" style="14" customWidth="1"/>
    <col min="9990" max="10238" width="9.140625" style="14"/>
    <col min="10239" max="10239" width="6.5703125" style="14" customWidth="1"/>
    <col min="10240" max="10240" width="23.5703125" style="14" customWidth="1"/>
    <col min="10241" max="10241" width="10.140625" style="14" customWidth="1"/>
    <col min="10242" max="10242" width="15.85546875" style="14" customWidth="1"/>
    <col min="10243" max="10243" width="10.7109375" style="14" customWidth="1"/>
    <col min="10244" max="10244" width="11.42578125" style="14" customWidth="1"/>
    <col min="10245" max="10245" width="18.5703125" style="14" customWidth="1"/>
    <col min="10246" max="10494" width="9.140625" style="14"/>
    <col min="10495" max="10495" width="6.5703125" style="14" customWidth="1"/>
    <col min="10496" max="10496" width="23.5703125" style="14" customWidth="1"/>
    <col min="10497" max="10497" width="10.140625" style="14" customWidth="1"/>
    <col min="10498" max="10498" width="15.85546875" style="14" customWidth="1"/>
    <col min="10499" max="10499" width="10.7109375" style="14" customWidth="1"/>
    <col min="10500" max="10500" width="11.42578125" style="14" customWidth="1"/>
    <col min="10501" max="10501" width="18.5703125" style="14" customWidth="1"/>
    <col min="10502" max="10750" width="9.140625" style="14"/>
    <col min="10751" max="10751" width="6.5703125" style="14" customWidth="1"/>
    <col min="10752" max="10752" width="23.5703125" style="14" customWidth="1"/>
    <col min="10753" max="10753" width="10.140625" style="14" customWidth="1"/>
    <col min="10754" max="10754" width="15.85546875" style="14" customWidth="1"/>
    <col min="10755" max="10755" width="10.7109375" style="14" customWidth="1"/>
    <col min="10756" max="10756" width="11.42578125" style="14" customWidth="1"/>
    <col min="10757" max="10757" width="18.5703125" style="14" customWidth="1"/>
    <col min="10758" max="11006" width="9.140625" style="14"/>
    <col min="11007" max="11007" width="6.5703125" style="14" customWidth="1"/>
    <col min="11008" max="11008" width="23.5703125" style="14" customWidth="1"/>
    <col min="11009" max="11009" width="10.140625" style="14" customWidth="1"/>
    <col min="11010" max="11010" width="15.85546875" style="14" customWidth="1"/>
    <col min="11011" max="11011" width="10.7109375" style="14" customWidth="1"/>
    <col min="11012" max="11012" width="11.42578125" style="14" customWidth="1"/>
    <col min="11013" max="11013" width="18.5703125" style="14" customWidth="1"/>
    <col min="11014" max="11262" width="9.140625" style="14"/>
    <col min="11263" max="11263" width="6.5703125" style="14" customWidth="1"/>
    <col min="11264" max="11264" width="23.5703125" style="14" customWidth="1"/>
    <col min="11265" max="11265" width="10.140625" style="14" customWidth="1"/>
    <col min="11266" max="11266" width="15.85546875" style="14" customWidth="1"/>
    <col min="11267" max="11267" width="10.7109375" style="14" customWidth="1"/>
    <col min="11268" max="11268" width="11.42578125" style="14" customWidth="1"/>
    <col min="11269" max="11269" width="18.5703125" style="14" customWidth="1"/>
    <col min="11270" max="11518" width="9.140625" style="14"/>
    <col min="11519" max="11519" width="6.5703125" style="14" customWidth="1"/>
    <col min="11520" max="11520" width="23.5703125" style="14" customWidth="1"/>
    <col min="11521" max="11521" width="10.140625" style="14" customWidth="1"/>
    <col min="11522" max="11522" width="15.85546875" style="14" customWidth="1"/>
    <col min="11523" max="11523" width="10.7109375" style="14" customWidth="1"/>
    <col min="11524" max="11524" width="11.42578125" style="14" customWidth="1"/>
    <col min="11525" max="11525" width="18.5703125" style="14" customWidth="1"/>
    <col min="11526" max="11774" width="9.140625" style="14"/>
    <col min="11775" max="11775" width="6.5703125" style="14" customWidth="1"/>
    <col min="11776" max="11776" width="23.5703125" style="14" customWidth="1"/>
    <col min="11777" max="11777" width="10.140625" style="14" customWidth="1"/>
    <col min="11778" max="11778" width="15.85546875" style="14" customWidth="1"/>
    <col min="11779" max="11779" width="10.7109375" style="14" customWidth="1"/>
    <col min="11780" max="11780" width="11.42578125" style="14" customWidth="1"/>
    <col min="11781" max="11781" width="18.5703125" style="14" customWidth="1"/>
    <col min="11782" max="12030" width="9.140625" style="14"/>
    <col min="12031" max="12031" width="6.5703125" style="14" customWidth="1"/>
    <col min="12032" max="12032" width="23.5703125" style="14" customWidth="1"/>
    <col min="12033" max="12033" width="10.140625" style="14" customWidth="1"/>
    <col min="12034" max="12034" width="15.85546875" style="14" customWidth="1"/>
    <col min="12035" max="12035" width="10.7109375" style="14" customWidth="1"/>
    <col min="12036" max="12036" width="11.42578125" style="14" customWidth="1"/>
    <col min="12037" max="12037" width="18.5703125" style="14" customWidth="1"/>
    <col min="12038" max="12286" width="9.140625" style="14"/>
    <col min="12287" max="12287" width="6.5703125" style="14" customWidth="1"/>
    <col min="12288" max="12288" width="23.5703125" style="14" customWidth="1"/>
    <col min="12289" max="12289" width="10.140625" style="14" customWidth="1"/>
    <col min="12290" max="12290" width="15.85546875" style="14" customWidth="1"/>
    <col min="12291" max="12291" width="10.7109375" style="14" customWidth="1"/>
    <col min="12292" max="12292" width="11.42578125" style="14" customWidth="1"/>
    <col min="12293" max="12293" width="18.5703125" style="14" customWidth="1"/>
    <col min="12294" max="12542" width="9.140625" style="14"/>
    <col min="12543" max="12543" width="6.5703125" style="14" customWidth="1"/>
    <col min="12544" max="12544" width="23.5703125" style="14" customWidth="1"/>
    <col min="12545" max="12545" width="10.140625" style="14" customWidth="1"/>
    <col min="12546" max="12546" width="15.85546875" style="14" customWidth="1"/>
    <col min="12547" max="12547" width="10.7109375" style="14" customWidth="1"/>
    <col min="12548" max="12548" width="11.42578125" style="14" customWidth="1"/>
    <col min="12549" max="12549" width="18.5703125" style="14" customWidth="1"/>
    <col min="12550" max="12798" width="9.140625" style="14"/>
    <col min="12799" max="12799" width="6.5703125" style="14" customWidth="1"/>
    <col min="12800" max="12800" width="23.5703125" style="14" customWidth="1"/>
    <col min="12801" max="12801" width="10.140625" style="14" customWidth="1"/>
    <col min="12802" max="12802" width="15.85546875" style="14" customWidth="1"/>
    <col min="12803" max="12803" width="10.7109375" style="14" customWidth="1"/>
    <col min="12804" max="12804" width="11.42578125" style="14" customWidth="1"/>
    <col min="12805" max="12805" width="18.5703125" style="14" customWidth="1"/>
    <col min="12806" max="13054" width="9.140625" style="14"/>
    <col min="13055" max="13055" width="6.5703125" style="14" customWidth="1"/>
    <col min="13056" max="13056" width="23.5703125" style="14" customWidth="1"/>
    <col min="13057" max="13057" width="10.140625" style="14" customWidth="1"/>
    <col min="13058" max="13058" width="15.85546875" style="14" customWidth="1"/>
    <col min="13059" max="13059" width="10.7109375" style="14" customWidth="1"/>
    <col min="13060" max="13060" width="11.42578125" style="14" customWidth="1"/>
    <col min="13061" max="13061" width="18.5703125" style="14" customWidth="1"/>
    <col min="13062" max="13310" width="9.140625" style="14"/>
    <col min="13311" max="13311" width="6.5703125" style="14" customWidth="1"/>
    <col min="13312" max="13312" width="23.5703125" style="14" customWidth="1"/>
    <col min="13313" max="13313" width="10.140625" style="14" customWidth="1"/>
    <col min="13314" max="13314" width="15.85546875" style="14" customWidth="1"/>
    <col min="13315" max="13315" width="10.7109375" style="14" customWidth="1"/>
    <col min="13316" max="13316" width="11.42578125" style="14" customWidth="1"/>
    <col min="13317" max="13317" width="18.5703125" style="14" customWidth="1"/>
    <col min="13318" max="13566" width="9.140625" style="14"/>
    <col min="13567" max="13567" width="6.5703125" style="14" customWidth="1"/>
    <col min="13568" max="13568" width="23.5703125" style="14" customWidth="1"/>
    <col min="13569" max="13569" width="10.140625" style="14" customWidth="1"/>
    <col min="13570" max="13570" width="15.85546875" style="14" customWidth="1"/>
    <col min="13571" max="13571" width="10.7109375" style="14" customWidth="1"/>
    <col min="13572" max="13572" width="11.42578125" style="14" customWidth="1"/>
    <col min="13573" max="13573" width="18.5703125" style="14" customWidth="1"/>
    <col min="13574" max="13822" width="9.140625" style="14"/>
    <col min="13823" max="13823" width="6.5703125" style="14" customWidth="1"/>
    <col min="13824" max="13824" width="23.5703125" style="14" customWidth="1"/>
    <col min="13825" max="13825" width="10.140625" style="14" customWidth="1"/>
    <col min="13826" max="13826" width="15.85546875" style="14" customWidth="1"/>
    <col min="13827" max="13827" width="10.7109375" style="14" customWidth="1"/>
    <col min="13828" max="13828" width="11.42578125" style="14" customWidth="1"/>
    <col min="13829" max="13829" width="18.5703125" style="14" customWidth="1"/>
    <col min="13830" max="14078" width="9.140625" style="14"/>
    <col min="14079" max="14079" width="6.5703125" style="14" customWidth="1"/>
    <col min="14080" max="14080" width="23.5703125" style="14" customWidth="1"/>
    <col min="14081" max="14081" width="10.140625" style="14" customWidth="1"/>
    <col min="14082" max="14082" width="15.85546875" style="14" customWidth="1"/>
    <col min="14083" max="14083" width="10.7109375" style="14" customWidth="1"/>
    <col min="14084" max="14084" width="11.42578125" style="14" customWidth="1"/>
    <col min="14085" max="14085" width="18.5703125" style="14" customWidth="1"/>
    <col min="14086" max="14334" width="9.140625" style="14"/>
    <col min="14335" max="14335" width="6.5703125" style="14" customWidth="1"/>
    <col min="14336" max="14336" width="23.5703125" style="14" customWidth="1"/>
    <col min="14337" max="14337" width="10.140625" style="14" customWidth="1"/>
    <col min="14338" max="14338" width="15.85546875" style="14" customWidth="1"/>
    <col min="14339" max="14339" width="10.7109375" style="14" customWidth="1"/>
    <col min="14340" max="14340" width="11.42578125" style="14" customWidth="1"/>
    <col min="14341" max="14341" width="18.5703125" style="14" customWidth="1"/>
    <col min="14342" max="14590" width="9.140625" style="14"/>
    <col min="14591" max="14591" width="6.5703125" style="14" customWidth="1"/>
    <col min="14592" max="14592" width="23.5703125" style="14" customWidth="1"/>
    <col min="14593" max="14593" width="10.140625" style="14" customWidth="1"/>
    <col min="14594" max="14594" width="15.85546875" style="14" customWidth="1"/>
    <col min="14595" max="14595" width="10.7109375" style="14" customWidth="1"/>
    <col min="14596" max="14596" width="11.42578125" style="14" customWidth="1"/>
    <col min="14597" max="14597" width="18.5703125" style="14" customWidth="1"/>
    <col min="14598" max="14846" width="9.140625" style="14"/>
    <col min="14847" max="14847" width="6.5703125" style="14" customWidth="1"/>
    <col min="14848" max="14848" width="23.5703125" style="14" customWidth="1"/>
    <col min="14849" max="14849" width="10.140625" style="14" customWidth="1"/>
    <col min="14850" max="14850" width="15.85546875" style="14" customWidth="1"/>
    <col min="14851" max="14851" width="10.7109375" style="14" customWidth="1"/>
    <col min="14852" max="14852" width="11.42578125" style="14" customWidth="1"/>
    <col min="14853" max="14853" width="18.5703125" style="14" customWidth="1"/>
    <col min="14854" max="15102" width="9.140625" style="14"/>
    <col min="15103" max="15103" width="6.5703125" style="14" customWidth="1"/>
    <col min="15104" max="15104" width="23.5703125" style="14" customWidth="1"/>
    <col min="15105" max="15105" width="10.140625" style="14" customWidth="1"/>
    <col min="15106" max="15106" width="15.85546875" style="14" customWidth="1"/>
    <col min="15107" max="15107" width="10.7109375" style="14" customWidth="1"/>
    <col min="15108" max="15108" width="11.42578125" style="14" customWidth="1"/>
    <col min="15109" max="15109" width="18.5703125" style="14" customWidth="1"/>
    <col min="15110" max="15358" width="9.140625" style="14"/>
    <col min="15359" max="15359" width="6.5703125" style="14" customWidth="1"/>
    <col min="15360" max="15360" width="23.5703125" style="14" customWidth="1"/>
    <col min="15361" max="15361" width="10.140625" style="14" customWidth="1"/>
    <col min="15362" max="15362" width="15.85546875" style="14" customWidth="1"/>
    <col min="15363" max="15363" width="10.7109375" style="14" customWidth="1"/>
    <col min="15364" max="15364" width="11.42578125" style="14" customWidth="1"/>
    <col min="15365" max="15365" width="18.5703125" style="14" customWidth="1"/>
    <col min="15366" max="15614" width="9.140625" style="14"/>
    <col min="15615" max="15615" width="6.5703125" style="14" customWidth="1"/>
    <col min="15616" max="15616" width="23.5703125" style="14" customWidth="1"/>
    <col min="15617" max="15617" width="10.140625" style="14" customWidth="1"/>
    <col min="15618" max="15618" width="15.85546875" style="14" customWidth="1"/>
    <col min="15619" max="15619" width="10.7109375" style="14" customWidth="1"/>
    <col min="15620" max="15620" width="11.42578125" style="14" customWidth="1"/>
    <col min="15621" max="15621" width="18.5703125" style="14" customWidth="1"/>
    <col min="15622" max="15870" width="9.140625" style="14"/>
    <col min="15871" max="15871" width="6.5703125" style="14" customWidth="1"/>
    <col min="15872" max="15872" width="23.5703125" style="14" customWidth="1"/>
    <col min="15873" max="15873" width="10.140625" style="14" customWidth="1"/>
    <col min="15874" max="15874" width="15.85546875" style="14" customWidth="1"/>
    <col min="15875" max="15875" width="10.7109375" style="14" customWidth="1"/>
    <col min="15876" max="15876" width="11.42578125" style="14" customWidth="1"/>
    <col min="15877" max="15877" width="18.5703125" style="14" customWidth="1"/>
    <col min="15878" max="16126" width="9.140625" style="14"/>
    <col min="16127" max="16127" width="6.5703125" style="14" customWidth="1"/>
    <col min="16128" max="16128" width="23.5703125" style="14" customWidth="1"/>
    <col min="16129" max="16129" width="10.140625" style="14" customWidth="1"/>
    <col min="16130" max="16130" width="15.85546875" style="14" customWidth="1"/>
    <col min="16131" max="16131" width="10.7109375" style="14" customWidth="1"/>
    <col min="16132" max="16132" width="11.42578125" style="14" customWidth="1"/>
    <col min="16133" max="16133" width="18.5703125" style="14" customWidth="1"/>
    <col min="16134" max="16384" width="9.140625" style="14"/>
  </cols>
  <sheetData>
    <row r="1" spans="1:10" ht="47.25" customHeight="1" x14ac:dyDescent="0.2">
      <c r="A1" s="70" t="s">
        <v>54</v>
      </c>
      <c r="B1" s="70"/>
      <c r="C1" s="70"/>
      <c r="D1" s="70"/>
      <c r="E1" s="70"/>
      <c r="F1" s="70"/>
      <c r="G1" s="70"/>
    </row>
    <row r="2" spans="1:10" ht="35.25" customHeight="1" x14ac:dyDescent="0.2">
      <c r="A2" s="71" t="s">
        <v>8</v>
      </c>
      <c r="B2" s="72" t="s">
        <v>9</v>
      </c>
      <c r="C2" s="71" t="s">
        <v>28</v>
      </c>
      <c r="D2" s="71" t="s">
        <v>10</v>
      </c>
      <c r="E2" s="71" t="s">
        <v>11</v>
      </c>
      <c r="F2" s="71"/>
      <c r="G2" s="71"/>
    </row>
    <row r="3" spans="1:10" ht="24" customHeight="1" x14ac:dyDescent="0.2">
      <c r="A3" s="71"/>
      <c r="B3" s="73"/>
      <c r="C3" s="71"/>
      <c r="D3" s="71"/>
      <c r="E3" s="71" t="s">
        <v>12</v>
      </c>
      <c r="F3" s="71"/>
      <c r="G3" s="75" t="s">
        <v>31</v>
      </c>
    </row>
    <row r="4" spans="1:10" ht="32.25" customHeight="1" x14ac:dyDescent="0.2">
      <c r="A4" s="71"/>
      <c r="B4" s="74"/>
      <c r="C4" s="71"/>
      <c r="D4" s="71"/>
      <c r="E4" s="44" t="s">
        <v>13</v>
      </c>
      <c r="F4" s="45" t="s">
        <v>14</v>
      </c>
      <c r="G4" s="75"/>
    </row>
    <row r="5" spans="1:10" ht="21.75" customHeight="1" x14ac:dyDescent="0.2">
      <c r="A5" s="15"/>
      <c r="B5" s="24" t="s">
        <v>15</v>
      </c>
      <c r="C5" s="16" t="s">
        <v>16</v>
      </c>
      <c r="D5" s="69">
        <v>445</v>
      </c>
      <c r="E5" s="65">
        <v>190.9</v>
      </c>
      <c r="F5" s="66"/>
      <c r="G5" s="66"/>
    </row>
    <row r="6" spans="1:10" ht="30" customHeight="1" x14ac:dyDescent="0.3">
      <c r="A6" s="15" t="s">
        <v>24</v>
      </c>
      <c r="B6" s="24" t="s">
        <v>19</v>
      </c>
      <c r="C6" s="16" t="s">
        <v>16</v>
      </c>
      <c r="D6" s="67"/>
      <c r="E6" s="68">
        <f>E7*0.051</f>
        <v>21.369</v>
      </c>
      <c r="F6" s="68">
        <f>42*3.23*0.051</f>
        <v>6.9186599999999991</v>
      </c>
      <c r="G6" s="68">
        <f>G7*0.051</f>
        <v>0.45899999999999996</v>
      </c>
      <c r="H6" s="17"/>
      <c r="J6" s="14" t="s">
        <v>7</v>
      </c>
    </row>
    <row r="7" spans="1:10" ht="30" customHeight="1" x14ac:dyDescent="0.3">
      <c r="A7" s="15" t="s">
        <v>17</v>
      </c>
      <c r="B7" s="24" t="s">
        <v>33</v>
      </c>
      <c r="C7" s="16" t="s">
        <v>21</v>
      </c>
      <c r="D7" s="56"/>
      <c r="E7" s="58">
        <v>419</v>
      </c>
      <c r="F7" s="58">
        <f>42*3.23</f>
        <v>135.66</v>
      </c>
      <c r="G7" s="60">
        <v>9</v>
      </c>
      <c r="H7" s="46"/>
    </row>
    <row r="8" spans="1:10" ht="26.25" customHeight="1" x14ac:dyDescent="0.2">
      <c r="A8" s="15" t="s">
        <v>17</v>
      </c>
      <c r="B8" s="24" t="s">
        <v>32</v>
      </c>
      <c r="C8" s="16" t="s">
        <v>21</v>
      </c>
      <c r="D8" s="55">
        <v>35590</v>
      </c>
      <c r="E8" s="58">
        <v>683</v>
      </c>
      <c r="F8" s="58">
        <f>42*4.33</f>
        <v>181.86</v>
      </c>
      <c r="G8" s="61">
        <v>9</v>
      </c>
      <c r="H8" s="46"/>
    </row>
    <row r="9" spans="1:10" ht="25.5" customHeight="1" x14ac:dyDescent="0.3">
      <c r="A9" s="15" t="s">
        <v>17</v>
      </c>
      <c r="B9" s="26" t="s">
        <v>22</v>
      </c>
      <c r="C9" s="16" t="s">
        <v>21</v>
      </c>
      <c r="D9" s="56"/>
      <c r="E9" s="58">
        <f>E8+E7</f>
        <v>1102</v>
      </c>
      <c r="F9" s="58">
        <f>SUM(F7:F8)</f>
        <v>317.52</v>
      </c>
      <c r="G9" s="61">
        <v>18</v>
      </c>
      <c r="H9" s="46"/>
      <c r="I9" s="14" t="s">
        <v>6</v>
      </c>
    </row>
    <row r="10" spans="1:10" ht="22.5" customHeight="1" x14ac:dyDescent="0.3">
      <c r="A10" s="15" t="s">
        <v>20</v>
      </c>
      <c r="B10" s="24" t="s">
        <v>23</v>
      </c>
      <c r="C10" s="16" t="s">
        <v>18</v>
      </c>
      <c r="D10" s="57"/>
      <c r="E10" s="59"/>
      <c r="F10" s="59"/>
      <c r="G10" s="61">
        <v>4717</v>
      </c>
      <c r="H10" s="17"/>
    </row>
    <row r="11" spans="1:10" ht="45.75" customHeight="1" x14ac:dyDescent="0.2">
      <c r="D11" s="17"/>
      <c r="E11" s="17"/>
      <c r="F11" s="64"/>
      <c r="G11" s="17"/>
    </row>
    <row r="12" spans="1:10" x14ac:dyDescent="0.2">
      <c r="D12" s="17"/>
      <c r="E12" s="17"/>
      <c r="F12" s="17"/>
      <c r="G12" s="17"/>
    </row>
    <row r="14" spans="1:10" x14ac:dyDescent="0.2">
      <c r="E14" s="18"/>
    </row>
  </sheetData>
  <mergeCells count="8">
    <mergeCell ref="A1:G1"/>
    <mergeCell ref="A2:A4"/>
    <mergeCell ref="B2:B4"/>
    <mergeCell ref="C2:C4"/>
    <mergeCell ref="D2:D4"/>
    <mergeCell ref="E2:G2"/>
    <mergeCell ref="E3:F3"/>
    <mergeCell ref="G3:G4"/>
  </mergeCells>
  <pageMargins left="0.7" right="0.7" top="0.75" bottom="0.75" header="0.3" footer="0.3"/>
  <pageSetup paperSize="9" scale="9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M17"/>
  <sheetViews>
    <sheetView workbookViewId="0">
      <selection activeCell="F10" sqref="F10"/>
    </sheetView>
  </sheetViews>
  <sheetFormatPr defaultColWidth="9.140625" defaultRowHeight="12.75" x14ac:dyDescent="0.2"/>
  <cols>
    <col min="1" max="1" width="16.42578125" style="1" customWidth="1"/>
    <col min="2" max="3" width="19.140625" style="1" customWidth="1"/>
    <col min="4" max="4" width="17.7109375" style="1" customWidth="1"/>
    <col min="5" max="5" width="16.28515625" style="1" customWidth="1"/>
    <col min="6" max="6" width="16.7109375" style="1" customWidth="1"/>
    <col min="7" max="7" width="14.5703125" style="1" customWidth="1"/>
    <col min="8" max="8" width="25.140625" style="1" customWidth="1"/>
    <col min="9" max="9" width="9.140625" style="1"/>
    <col min="10" max="10" width="16.28515625" style="1" customWidth="1"/>
    <col min="11" max="11" width="21.28515625" style="1" customWidth="1"/>
    <col min="12" max="16384" width="9.140625" style="1"/>
  </cols>
  <sheetData>
    <row r="1" spans="1:13" ht="23.25" customHeight="1" x14ac:dyDescent="0.3">
      <c r="A1" s="77" t="s">
        <v>2</v>
      </c>
      <c r="B1" s="77"/>
      <c r="C1" s="77"/>
      <c r="D1" s="77"/>
      <c r="E1" s="77"/>
      <c r="F1" s="77"/>
      <c r="G1" s="77"/>
    </row>
    <row r="2" spans="1:13" ht="26.25" customHeight="1" x14ac:dyDescent="0.2">
      <c r="A2" s="76" t="s">
        <v>52</v>
      </c>
      <c r="B2" s="76"/>
      <c r="C2" s="76"/>
      <c r="D2" s="76"/>
      <c r="E2" s="76"/>
      <c r="F2" s="76"/>
      <c r="G2" s="76"/>
    </row>
    <row r="3" spans="1:13" ht="15.75" x14ac:dyDescent="0.25">
      <c r="A3" s="2"/>
      <c r="B3" s="3"/>
      <c r="C3" s="2"/>
      <c r="D3" s="2"/>
      <c r="E3" s="2"/>
    </row>
    <row r="4" spans="1:13" ht="52.5" customHeight="1" x14ac:dyDescent="0.2">
      <c r="A4" s="4" t="s">
        <v>0</v>
      </c>
      <c r="B4" s="5" t="s">
        <v>1</v>
      </c>
      <c r="C4" s="6" t="s">
        <v>3</v>
      </c>
      <c r="D4" s="6" t="s">
        <v>4</v>
      </c>
      <c r="E4" s="6" t="s">
        <v>26</v>
      </c>
      <c r="F4" s="80" t="s">
        <v>27</v>
      </c>
      <c r="G4" s="80"/>
      <c r="H4" s="80"/>
    </row>
    <row r="5" spans="1:13" ht="69.75" customHeight="1" x14ac:dyDescent="0.2">
      <c r="A5" s="47">
        <v>25488</v>
      </c>
      <c r="B5" s="7" t="s">
        <v>36</v>
      </c>
      <c r="C5" s="48">
        <v>225.33</v>
      </c>
      <c r="D5" s="48">
        <v>445</v>
      </c>
      <c r="E5" s="41">
        <f>D5-C5</f>
        <v>219.67</v>
      </c>
      <c r="F5" s="52">
        <f>E5</f>
        <v>219.67</v>
      </c>
      <c r="G5" s="51"/>
      <c r="H5" s="35"/>
    </row>
    <row r="6" spans="1:13" ht="26.25" customHeight="1" x14ac:dyDescent="0.25">
      <c r="A6" s="8"/>
      <c r="B6" s="9"/>
      <c r="C6" s="49">
        <v>44248</v>
      </c>
      <c r="D6" s="49">
        <v>44276</v>
      </c>
      <c r="E6" s="10"/>
    </row>
    <row r="7" spans="1:13" ht="32.25" customHeight="1" x14ac:dyDescent="0.2">
      <c r="A7" s="12" t="s">
        <v>5</v>
      </c>
      <c r="B7" s="12"/>
      <c r="C7" s="12"/>
      <c r="D7" s="12"/>
      <c r="E7" s="12"/>
      <c r="F7" s="13">
        <v>10560.1</v>
      </c>
      <c r="G7" s="19"/>
      <c r="H7" s="53"/>
    </row>
    <row r="8" spans="1:13" ht="32.25" customHeight="1" thickBot="1" x14ac:dyDescent="0.25">
      <c r="A8" s="12"/>
      <c r="B8" s="12"/>
      <c r="C8" s="12"/>
      <c r="D8" s="12"/>
      <c r="E8" s="12"/>
      <c r="F8" s="13"/>
      <c r="G8" s="19"/>
      <c r="H8" s="53"/>
    </row>
    <row r="9" spans="1:13" ht="39.75" customHeight="1" thickBot="1" x14ac:dyDescent="0.4">
      <c r="F9" s="20" t="s">
        <v>30</v>
      </c>
      <c r="G9" s="21" t="s">
        <v>29</v>
      </c>
      <c r="H9" s="53"/>
      <c r="I9" s="11"/>
      <c r="J9" s="34"/>
      <c r="K9" s="11"/>
      <c r="L9" s="11"/>
    </row>
    <row r="10" spans="1:13" ht="38.25" customHeight="1" thickBot="1" x14ac:dyDescent="0.35">
      <c r="A10" s="78" t="s">
        <v>25</v>
      </c>
      <c r="B10" s="78"/>
      <c r="C10" s="78"/>
      <c r="D10" s="78"/>
      <c r="E10" s="79"/>
      <c r="F10" s="50">
        <f>(F5*2367.38-564*120.74+G10*4.01)/F7</f>
        <v>45.458194013314262</v>
      </c>
      <c r="G10" s="54">
        <v>7007</v>
      </c>
      <c r="H10" s="27"/>
      <c r="I10" s="31"/>
      <c r="J10" s="42"/>
      <c r="K10" s="43"/>
      <c r="L10" s="11"/>
      <c r="M10" s="11"/>
    </row>
    <row r="11" spans="1:13" x14ac:dyDescent="0.2">
      <c r="G11" s="11"/>
      <c r="I11" s="11"/>
      <c r="J11" s="11"/>
      <c r="K11" s="11"/>
      <c r="L11" s="11"/>
      <c r="M11" s="11"/>
    </row>
    <row r="12" spans="1:13" x14ac:dyDescent="0.2">
      <c r="G12" s="11"/>
      <c r="I12" s="11"/>
      <c r="J12" s="11"/>
      <c r="K12" s="11"/>
      <c r="L12" s="11"/>
      <c r="M12" s="11"/>
    </row>
    <row r="13" spans="1:13" ht="15.75" x14ac:dyDescent="0.25">
      <c r="A13" s="32" t="s">
        <v>34</v>
      </c>
      <c r="B13" s="32"/>
      <c r="C13" s="32"/>
      <c r="D13" s="32"/>
      <c r="E13" s="32"/>
      <c r="F13" s="33">
        <v>5.0999999999999997E-2</v>
      </c>
      <c r="G13" s="28"/>
      <c r="H13" s="1" t="s">
        <v>6</v>
      </c>
      <c r="I13" s="11"/>
      <c r="J13" s="11"/>
      <c r="K13" s="11"/>
      <c r="L13" s="11"/>
      <c r="M13" s="11"/>
    </row>
    <row r="14" spans="1:13" ht="15.75" x14ac:dyDescent="0.25">
      <c r="A14" s="32" t="s">
        <v>35</v>
      </c>
      <c r="B14" s="32"/>
      <c r="C14" s="32"/>
      <c r="D14" s="32"/>
      <c r="E14" s="32"/>
      <c r="F14" s="33">
        <v>2367.38</v>
      </c>
      <c r="G14" s="28"/>
      <c r="I14" s="11"/>
      <c r="J14" s="11"/>
      <c r="K14" s="11"/>
      <c r="L14" s="11"/>
      <c r="M14" s="11"/>
    </row>
    <row r="15" spans="1:13" x14ac:dyDescent="0.2">
      <c r="F15" s="29"/>
      <c r="G15" s="29"/>
      <c r="I15" s="11"/>
      <c r="J15" s="11"/>
      <c r="K15" s="11"/>
      <c r="L15" s="11"/>
      <c r="M15" s="11"/>
    </row>
    <row r="16" spans="1:13" ht="23.25" customHeight="1" x14ac:dyDescent="0.2">
      <c r="F16" s="29"/>
      <c r="G16" s="30"/>
      <c r="I16" s="11"/>
      <c r="J16" s="11"/>
      <c r="K16" s="11"/>
      <c r="L16" s="11"/>
      <c r="M16" s="11"/>
    </row>
    <row r="17" spans="9:13" ht="21" customHeight="1" x14ac:dyDescent="0.2">
      <c r="I17" s="11"/>
      <c r="J17" s="28"/>
      <c r="K17" s="11"/>
      <c r="L17" s="11"/>
      <c r="M17" s="11"/>
    </row>
  </sheetData>
  <mergeCells count="4">
    <mergeCell ref="A2:G2"/>
    <mergeCell ref="A1:G1"/>
    <mergeCell ref="A10:E10"/>
    <mergeCell ref="F4:H4"/>
  </mergeCells>
  <pageMargins left="0.70866141732283472" right="0.70866141732283472" top="0.74803149606299213" bottom="0.74803149606299213" header="0.31496062992125984" footer="0.31496062992125984"/>
  <pageSetup paperSize="9" scale="6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10"/>
  <sheetViews>
    <sheetView workbookViewId="0">
      <selection activeCell="D5" sqref="D5"/>
    </sheetView>
  </sheetViews>
  <sheetFormatPr defaultRowHeight="12.75" x14ac:dyDescent="0.2"/>
  <cols>
    <col min="1" max="1" width="38.7109375" customWidth="1"/>
    <col min="2" max="2" width="28.85546875" customWidth="1"/>
    <col min="3" max="3" width="18.42578125" customWidth="1"/>
    <col min="4" max="4" width="20" customWidth="1"/>
    <col min="5" max="5" width="23.7109375" customWidth="1"/>
    <col min="6" max="6" width="20.28515625" customWidth="1"/>
    <col min="8" max="8" width="17" customWidth="1"/>
    <col min="9" max="9" width="21.28515625" customWidth="1"/>
  </cols>
  <sheetData>
    <row r="1" spans="1:6" ht="52.5" customHeight="1" x14ac:dyDescent="0.2">
      <c r="A1" s="81" t="s">
        <v>53</v>
      </c>
      <c r="B1" s="82"/>
      <c r="C1" s="82"/>
      <c r="D1" s="82"/>
      <c r="E1" s="82"/>
      <c r="F1" s="83"/>
    </row>
    <row r="2" spans="1:6" ht="25.5" customHeight="1" x14ac:dyDescent="0.2">
      <c r="A2" s="87" t="s">
        <v>37</v>
      </c>
      <c r="B2" s="87"/>
      <c r="C2" s="87"/>
      <c r="D2" s="36" t="s">
        <v>38</v>
      </c>
      <c r="E2" s="36" t="s">
        <v>39</v>
      </c>
      <c r="F2" s="36" t="s">
        <v>40</v>
      </c>
    </row>
    <row r="3" spans="1:6" ht="32.25" customHeight="1" x14ac:dyDescent="0.2">
      <c r="A3" s="88" t="s">
        <v>41</v>
      </c>
      <c r="B3" s="88"/>
      <c r="C3" s="88"/>
      <c r="D3" s="37">
        <v>66.92</v>
      </c>
      <c r="E3" s="38">
        <v>866.1</v>
      </c>
      <c r="F3" s="38">
        <v>57959.41</v>
      </c>
    </row>
    <row r="4" spans="1:6" x14ac:dyDescent="0.2">
      <c r="A4" s="84"/>
      <c r="B4" s="85"/>
      <c r="C4" s="85"/>
      <c r="D4" s="85"/>
      <c r="E4" s="85"/>
      <c r="F4" s="86"/>
    </row>
    <row r="5" spans="1:6" ht="33.75" customHeight="1" x14ac:dyDescent="0.2">
      <c r="A5" s="88" t="s">
        <v>42</v>
      </c>
      <c r="B5" s="88"/>
      <c r="C5" s="88"/>
      <c r="D5" s="38">
        <f>10560.1-B10</f>
        <v>10475.9</v>
      </c>
      <c r="E5" s="39"/>
      <c r="F5" s="40">
        <f>(F3-F4)/D5</f>
        <v>5.5326425414522866</v>
      </c>
    </row>
    <row r="7" spans="1:6" ht="15.75" x14ac:dyDescent="0.25">
      <c r="A7" s="62" t="s">
        <v>45</v>
      </c>
    </row>
    <row r="8" spans="1:6" ht="15.75" x14ac:dyDescent="0.25">
      <c r="A8" s="62"/>
    </row>
    <row r="9" spans="1:6" ht="15.75" x14ac:dyDescent="0.25">
      <c r="A9" s="63" t="s">
        <v>47</v>
      </c>
      <c r="B9" s="25" t="s">
        <v>48</v>
      </c>
      <c r="C9" s="25" t="s">
        <v>49</v>
      </c>
      <c r="D9" s="25" t="s">
        <v>50</v>
      </c>
      <c r="E9" s="25" t="s">
        <v>51</v>
      </c>
    </row>
    <row r="10" spans="1:6" x14ac:dyDescent="0.2">
      <c r="A10" s="23" t="s">
        <v>43</v>
      </c>
      <c r="B10" s="23">
        <v>84.2</v>
      </c>
      <c r="C10" s="23" t="s">
        <v>44</v>
      </c>
      <c r="D10" s="22" t="s">
        <v>46</v>
      </c>
      <c r="E10" s="23"/>
    </row>
  </sheetData>
  <mergeCells count="5">
    <mergeCell ref="A1:F1"/>
    <mergeCell ref="A4:F4"/>
    <mergeCell ref="A2:C2"/>
    <mergeCell ref="A3:C3"/>
    <mergeCell ref="A5:C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Справка о потребленных КУ</vt:lpstr>
      <vt:lpstr>Отопление и ГВС</vt:lpstr>
      <vt:lpstr>Мусор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HP</cp:lastModifiedBy>
  <cp:lastPrinted>2021-02-18T08:48:37Z</cp:lastPrinted>
  <dcterms:created xsi:type="dcterms:W3CDTF">1996-10-08T23:32:33Z</dcterms:created>
  <dcterms:modified xsi:type="dcterms:W3CDTF">2021-04-05T15:02:47Z</dcterms:modified>
</cp:coreProperties>
</file>